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18" i="1"/>
  <c r="K18"/>
  <c r="L18"/>
  <c r="M18"/>
  <c r="J18"/>
  <c r="I18"/>
  <c r="J17"/>
  <c r="K17"/>
  <c r="L17"/>
  <c r="M17"/>
  <c r="N17"/>
  <c r="I17"/>
  <c r="N16"/>
  <c r="K16"/>
  <c r="L16"/>
  <c r="M16" s="1"/>
  <c r="J16"/>
  <c r="I16"/>
  <c r="N15"/>
  <c r="K15"/>
  <c r="L15"/>
  <c r="M15" s="1"/>
  <c r="J15"/>
  <c r="I15"/>
  <c r="M14"/>
  <c r="L14"/>
  <c r="K14"/>
  <c r="J14"/>
  <c r="I14"/>
  <c r="N13"/>
  <c r="M13"/>
  <c r="L13"/>
  <c r="K13"/>
  <c r="J13"/>
  <c r="I13"/>
  <c r="H12"/>
  <c r="H11"/>
  <c r="G13"/>
  <c r="N12" l="1"/>
  <c r="N11"/>
  <c r="H13" l="1"/>
  <c r="N14" l="1"/>
</calcChain>
</file>

<file path=xl/sharedStrings.xml><?xml version="1.0" encoding="utf-8"?>
<sst xmlns="http://schemas.openxmlformats.org/spreadsheetml/2006/main" count="36" uniqueCount="36">
  <si>
    <t>CRONOGRAMA FÍSICO - FINANCEIRO GLOBAL</t>
  </si>
  <si>
    <t>Empreendimento:</t>
  </si>
  <si>
    <t>Proponente:</t>
  </si>
  <si>
    <t>Prefeitura Municipal de Mococa</t>
  </si>
  <si>
    <t>Endereço:</t>
  </si>
  <si>
    <t>ITEM</t>
  </si>
  <si>
    <t>DESCRIÇÃO DOS SERVIÇOS</t>
  </si>
  <si>
    <t>VALOR DO SERVIÇO</t>
  </si>
  <si>
    <t>PESO SERVIÇO A EXECUTAR EM %</t>
  </si>
  <si>
    <t>%</t>
  </si>
  <si>
    <t>MÊS 01</t>
  </si>
  <si>
    <t>MÊS 02</t>
  </si>
  <si>
    <t>MÊS 03</t>
  </si>
  <si>
    <t>MêS 04</t>
  </si>
  <si>
    <t>MÊS 05</t>
  </si>
  <si>
    <t>Total</t>
  </si>
  <si>
    <t>Serviços Preliminares</t>
  </si>
  <si>
    <t>Total em R$</t>
  </si>
  <si>
    <t>Total em %</t>
  </si>
  <si>
    <t>Total acumulado em R$</t>
  </si>
  <si>
    <t>Total acumulado em %</t>
  </si>
  <si>
    <t>Total acumulado com BDI</t>
  </si>
  <si>
    <t xml:space="preserve">                                    Renan Augusto de Carvalho</t>
  </si>
  <si>
    <t xml:space="preserve">                                             Diretor do Departamento de Obras</t>
  </si>
  <si>
    <t xml:space="preserve">                                        Crea/SP 5070103369</t>
  </si>
  <si>
    <t xml:space="preserve">            PREFEITURA MUNICIPAL DE MOCOCA</t>
  </si>
  <si>
    <t xml:space="preserve">              DEPARTAMENTO DE ENGENHARIA E OBRAS</t>
  </si>
  <si>
    <t xml:space="preserve">                Rua XV de Novembro, 360 – Centro – Mococa – São Paulo</t>
  </si>
  <si>
    <t xml:space="preserve">             Tel.: (19) 3656-9800 </t>
  </si>
  <si>
    <t xml:space="preserve">                 Portal da Cidadania: www.mococa.sp.gov</t>
  </si>
  <si>
    <t>Execução do telhado</t>
  </si>
  <si>
    <t>Mococa 21 de Novembro de 2022</t>
  </si>
  <si>
    <t>BDI  20,00%</t>
  </si>
  <si>
    <t>Execução do telhado da EMEB Professor Carlindo Paroli (CAIC)</t>
  </si>
  <si>
    <t>Av. Francisco José Dias Lima - COAHB II - Mococa-SP</t>
  </si>
  <si>
    <t>Data do Orçamento : 29/09/2022 - CPOS185 - com desoneração</t>
  </si>
</sst>
</file>

<file path=xl/styles.xml><?xml version="1.0" encoding="utf-8"?>
<styleSheet xmlns="http://schemas.openxmlformats.org/spreadsheetml/2006/main">
  <numFmts count="1">
    <numFmt numFmtId="164" formatCode="_(&quot;R$ &quot;* #,##0.00_);_(&quot;R$ &quot;* \(#,##0.00\);_(&quot;R$ &quot;* &quot;-&quot;??_);_(@_)"/>
  </numFmts>
  <fonts count="10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1" applyBorder="1"/>
    <xf numFmtId="0" fontId="1" fillId="0" borderId="0" xfId="1" applyBorder="1" applyAlignment="1">
      <alignment horizontal="left"/>
    </xf>
    <xf numFmtId="0" fontId="1" fillId="0" borderId="0" xfId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1" fillId="0" borderId="1" xfId="1" applyBorder="1"/>
    <xf numFmtId="0" fontId="1" fillId="0" borderId="0" xfId="1" applyBorder="1" applyAlignment="1"/>
    <xf numFmtId="0" fontId="1" fillId="0" borderId="2" xfId="1" applyBorder="1"/>
    <xf numFmtId="0" fontId="1" fillId="0" borderId="3" xfId="1" applyBorder="1"/>
    <xf numFmtId="0" fontId="1" fillId="0" borderId="1" xfId="1" applyBorder="1" applyAlignment="1">
      <alignment horizontal="left"/>
    </xf>
    <xf numFmtId="0" fontId="8" fillId="0" borderId="0" xfId="1" applyFont="1" applyBorder="1" applyAlignment="1">
      <alignment vertical="center"/>
    </xf>
    <xf numFmtId="0" fontId="8" fillId="0" borderId="1" xfId="1" applyFont="1" applyBorder="1"/>
    <xf numFmtId="0" fontId="4" fillId="0" borderId="6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10" fontId="4" fillId="0" borderId="7" xfId="3" applyNumberFormat="1" applyFont="1" applyBorder="1"/>
    <xf numFmtId="0" fontId="1" fillId="0" borderId="8" xfId="1" applyBorder="1"/>
    <xf numFmtId="10" fontId="1" fillId="0" borderId="0" xfId="3" applyNumberFormat="1" applyFont="1" applyBorder="1" applyAlignment="1">
      <alignment horizontal="center"/>
    </xf>
    <xf numFmtId="10" fontId="4" fillId="0" borderId="9" xfId="3" applyNumberFormat="1" applyFont="1" applyBorder="1" applyAlignment="1"/>
    <xf numFmtId="10" fontId="2" fillId="0" borderId="0" xfId="3" applyNumberFormat="1" applyFont="1" applyBorder="1"/>
    <xf numFmtId="10" fontId="1" fillId="0" borderId="0" xfId="3" applyNumberFormat="1" applyFont="1" applyBorder="1"/>
    <xf numFmtId="10" fontId="8" fillId="0" borderId="0" xfId="3" applyNumberFormat="1" applyFont="1" applyBorder="1"/>
    <xf numFmtId="10" fontId="8" fillId="0" borderId="0" xfId="3" applyNumberFormat="1" applyFont="1" applyBorder="1" applyAlignment="1">
      <alignment vertical="center"/>
    </xf>
    <xf numFmtId="10" fontId="1" fillId="0" borderId="0" xfId="3" applyNumberFormat="1" applyFont="1" applyBorder="1" applyAlignment="1"/>
    <xf numFmtId="164" fontId="4" fillId="0" borderId="5" xfId="2" applyFont="1" applyBorder="1"/>
    <xf numFmtId="164" fontId="2" fillId="0" borderId="0" xfId="2" applyFont="1" applyBorder="1"/>
    <xf numFmtId="164" fontId="1" fillId="0" borderId="0" xfId="2" applyFont="1" applyBorder="1"/>
    <xf numFmtId="164" fontId="1" fillId="0" borderId="3" xfId="2" applyFont="1" applyBorder="1"/>
    <xf numFmtId="164" fontId="8" fillId="0" borderId="0" xfId="2" applyFont="1" applyBorder="1"/>
    <xf numFmtId="164" fontId="1" fillId="0" borderId="0" xfId="2" applyFont="1" applyBorder="1" applyAlignment="1">
      <alignment horizontal="center"/>
    </xf>
    <xf numFmtId="164" fontId="4" fillId="0" borderId="11" xfId="2" applyFont="1" applyBorder="1"/>
    <xf numFmtId="164" fontId="4" fillId="0" borderId="12" xfId="1" applyNumberFormat="1" applyFont="1" applyBorder="1" applyAlignment="1">
      <alignment horizontal="center"/>
    </xf>
    <xf numFmtId="164" fontId="4" fillId="0" borderId="7" xfId="2" applyFont="1" applyBorder="1"/>
    <xf numFmtId="0" fontId="1" fillId="0" borderId="13" xfId="1" applyBorder="1"/>
    <xf numFmtId="0" fontId="1" fillId="0" borderId="14" xfId="1" applyBorder="1"/>
    <xf numFmtId="0" fontId="1" fillId="0" borderId="15" xfId="1" applyBorder="1"/>
    <xf numFmtId="9" fontId="4" fillId="2" borderId="16" xfId="3" applyFont="1" applyFill="1" applyBorder="1" applyAlignment="1">
      <alignment horizontal="center"/>
    </xf>
    <xf numFmtId="10" fontId="2" fillId="2" borderId="16" xfId="3" applyNumberFormat="1" applyFont="1" applyFill="1" applyBorder="1" applyAlignment="1">
      <alignment horizontal="center" vertical="center"/>
    </xf>
    <xf numFmtId="9" fontId="4" fillId="0" borderId="10" xfId="3" applyFont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164" fontId="4" fillId="2" borderId="19" xfId="1" applyNumberFormat="1" applyFont="1" applyFill="1" applyBorder="1" applyAlignment="1">
      <alignment horizontal="center"/>
    </xf>
    <xf numFmtId="10" fontId="2" fillId="2" borderId="20" xfId="3" applyNumberFormat="1" applyFont="1" applyFill="1" applyBorder="1" applyAlignment="1">
      <alignment horizontal="center" vertical="center"/>
    </xf>
    <xf numFmtId="164" fontId="4" fillId="2" borderId="20" xfId="2" applyFont="1" applyFill="1" applyBorder="1" applyAlignment="1">
      <alignment horizontal="center"/>
    </xf>
    <xf numFmtId="10" fontId="4" fillId="0" borderId="5" xfId="3" applyNumberFormat="1" applyFont="1" applyBorder="1" applyAlignment="1">
      <alignment horizontal="center"/>
    </xf>
    <xf numFmtId="9" fontId="4" fillId="0" borderId="21" xfId="3" applyNumberFormat="1" applyFont="1" applyBorder="1" applyAlignment="1">
      <alignment horizontal="center"/>
    </xf>
    <xf numFmtId="164" fontId="2" fillId="2" borderId="18" xfId="2" applyFont="1" applyFill="1" applyBorder="1" applyAlignment="1">
      <alignment horizontal="center"/>
    </xf>
    <xf numFmtId="10" fontId="4" fillId="2" borderId="23" xfId="1" applyNumberFormat="1" applyFont="1" applyFill="1" applyBorder="1" applyAlignment="1">
      <alignment horizontal="center"/>
    </xf>
    <xf numFmtId="10" fontId="4" fillId="0" borderId="1" xfId="3" applyNumberFormat="1" applyFont="1" applyBorder="1" applyAlignment="1">
      <alignment horizontal="left"/>
    </xf>
    <xf numFmtId="10" fontId="4" fillId="0" borderId="0" xfId="3" applyNumberFormat="1" applyFont="1" applyBorder="1" applyAlignment="1">
      <alignment horizontal="left"/>
    </xf>
    <xf numFmtId="10" fontId="4" fillId="0" borderId="0" xfId="3" applyNumberFormat="1" applyFont="1" applyBorder="1" applyAlignment="1"/>
    <xf numFmtId="10" fontId="4" fillId="0" borderId="0" xfId="3" applyNumberFormat="1" applyFont="1" applyBorder="1" applyAlignment="1">
      <alignment horizontal="center"/>
    </xf>
    <xf numFmtId="10" fontId="4" fillId="0" borderId="14" xfId="3" applyNumberFormat="1" applyFont="1" applyBorder="1"/>
    <xf numFmtId="10" fontId="4" fillId="0" borderId="24" xfId="3" applyNumberFormat="1" applyFont="1" applyBorder="1" applyAlignment="1">
      <alignment horizontal="center"/>
    </xf>
    <xf numFmtId="10" fontId="4" fillId="0" borderId="25" xfId="3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9" fontId="4" fillId="3" borderId="17" xfId="3" applyFont="1" applyFill="1" applyBorder="1" applyAlignment="1">
      <alignment horizontal="center"/>
    </xf>
    <xf numFmtId="9" fontId="4" fillId="3" borderId="16" xfId="3" applyFont="1" applyFill="1" applyBorder="1" applyAlignment="1">
      <alignment horizontal="center"/>
    </xf>
    <xf numFmtId="0" fontId="2" fillId="2" borderId="4" xfId="1" applyFont="1" applyFill="1" applyBorder="1" applyAlignment="1">
      <alignment horizontal="left"/>
    </xf>
    <xf numFmtId="0" fontId="2" fillId="2" borderId="5" xfId="1" applyFont="1" applyFill="1" applyBorder="1" applyAlignment="1">
      <alignment horizontal="left"/>
    </xf>
    <xf numFmtId="0" fontId="2" fillId="2" borderId="10" xfId="1" applyFont="1" applyFill="1" applyBorder="1" applyAlignment="1">
      <alignment horizontal="left"/>
    </xf>
    <xf numFmtId="0" fontId="4" fillId="0" borderId="36" xfId="1" applyFont="1" applyBorder="1" applyAlignment="1">
      <alignment vertical="center"/>
    </xf>
    <xf numFmtId="0" fontId="4" fillId="0" borderId="37" xfId="1" applyFont="1" applyBorder="1" applyAlignment="1">
      <alignment vertical="center"/>
    </xf>
    <xf numFmtId="0" fontId="4" fillId="0" borderId="38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2" borderId="34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64" fontId="9" fillId="0" borderId="0" xfId="2" applyFont="1" applyBorder="1" applyAlignment="1">
      <alignment horizontal="left"/>
    </xf>
    <xf numFmtId="0" fontId="1" fillId="0" borderId="3" xfId="1" applyBorder="1" applyAlignment="1">
      <alignment horizontal="center"/>
    </xf>
    <xf numFmtId="0" fontId="8" fillId="0" borderId="0" xfId="1" applyFont="1" applyBorder="1" applyAlignment="1">
      <alignment horizontal="left" vertical="center"/>
    </xf>
    <xf numFmtId="10" fontId="4" fillId="0" borderId="27" xfId="3" applyNumberFormat="1" applyFont="1" applyBorder="1" applyAlignment="1">
      <alignment horizontal="left"/>
    </xf>
    <xf numFmtId="10" fontId="4" fillId="0" borderId="26" xfId="3" applyNumberFormat="1" applyFont="1" applyBorder="1" applyAlignment="1">
      <alignment horizontal="left"/>
    </xf>
    <xf numFmtId="10" fontId="4" fillId="0" borderId="9" xfId="3" applyNumberFormat="1" applyFont="1" applyBorder="1" applyAlignment="1">
      <alignment horizontal="left"/>
    </xf>
    <xf numFmtId="0" fontId="4" fillId="0" borderId="28" xfId="1" applyFont="1" applyBorder="1" applyAlignment="1">
      <alignment horizontal="left"/>
    </xf>
    <xf numFmtId="0" fontId="4" fillId="0" borderId="29" xfId="1" applyFont="1" applyBorder="1" applyAlignment="1">
      <alignment horizontal="left"/>
    </xf>
    <xf numFmtId="0" fontId="4" fillId="0" borderId="18" xfId="1" applyFont="1" applyBorder="1" applyAlignment="1">
      <alignment horizontal="left"/>
    </xf>
    <xf numFmtId="0" fontId="4" fillId="0" borderId="26" xfId="1" applyFont="1" applyBorder="1" applyAlignment="1">
      <alignment horizontal="left"/>
    </xf>
    <xf numFmtId="164" fontId="8" fillId="0" borderId="0" xfId="2" applyFont="1" applyBorder="1" applyAlignment="1">
      <alignment horizontal="left"/>
    </xf>
    <xf numFmtId="0" fontId="4" fillId="0" borderId="31" xfId="1" applyFont="1" applyBorder="1" applyAlignment="1">
      <alignment horizontal="left"/>
    </xf>
    <xf numFmtId="0" fontId="4" fillId="0" borderId="32" xfId="1" applyFont="1" applyBorder="1" applyAlignment="1">
      <alignment horizontal="left"/>
    </xf>
    <xf numFmtId="0" fontId="4" fillId="0" borderId="33" xfId="1" applyFont="1" applyBorder="1" applyAlignment="1">
      <alignment horizontal="left"/>
    </xf>
    <xf numFmtId="164" fontId="1" fillId="0" borderId="6" xfId="2" applyFont="1" applyBorder="1" applyAlignment="1">
      <alignment horizontal="center" wrapText="1"/>
    </xf>
    <xf numFmtId="164" fontId="1" fillId="0" borderId="7" xfId="2" applyFont="1" applyBorder="1" applyAlignment="1">
      <alignment horizontal="center" wrapText="1"/>
    </xf>
    <xf numFmtId="164" fontId="1" fillId="0" borderId="13" xfId="2" applyFont="1" applyBorder="1" applyAlignment="1">
      <alignment horizontal="center" wrapText="1"/>
    </xf>
    <xf numFmtId="164" fontId="1" fillId="0" borderId="1" xfId="2" applyFont="1" applyBorder="1" applyAlignment="1">
      <alignment horizontal="center" wrapText="1"/>
    </xf>
    <xf numFmtId="164" fontId="1" fillId="0" borderId="0" xfId="2" applyFont="1" applyBorder="1" applyAlignment="1">
      <alignment horizontal="center" wrapText="1"/>
    </xf>
    <xf numFmtId="164" fontId="1" fillId="0" borderId="14" xfId="2" applyFont="1" applyBorder="1" applyAlignment="1">
      <alignment horizontal="center" wrapText="1"/>
    </xf>
    <xf numFmtId="0" fontId="4" fillId="0" borderId="1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7" fillId="0" borderId="27" xfId="1" applyFont="1" applyBorder="1" applyAlignment="1">
      <alignment vertical="top" wrapText="1"/>
    </xf>
    <xf numFmtId="0" fontId="7" fillId="0" borderId="26" xfId="1" applyFont="1" applyBorder="1" applyAlignment="1">
      <alignment vertical="top" wrapText="1"/>
    </xf>
    <xf numFmtId="0" fontId="7" fillId="0" borderId="22" xfId="1" applyFont="1" applyBorder="1" applyAlignment="1">
      <alignment vertical="top" wrapText="1"/>
    </xf>
    <xf numFmtId="0" fontId="6" fillId="0" borderId="5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4" fillId="0" borderId="24" xfId="1" applyFont="1" applyBorder="1" applyAlignment="1">
      <alignment vertical="center" wrapText="1"/>
    </xf>
    <xf numFmtId="0" fontId="4" fillId="0" borderId="25" xfId="1" applyFont="1" applyBorder="1" applyAlignment="1">
      <alignment vertical="center" wrapText="1"/>
    </xf>
    <xf numFmtId="0" fontId="3" fillId="0" borderId="3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4" fillId="0" borderId="39" xfId="1" applyFont="1" applyBorder="1" applyAlignment="1">
      <alignment horizontal="left" vertical="center"/>
    </xf>
    <xf numFmtId="0" fontId="0" fillId="0" borderId="24" xfId="0" applyBorder="1"/>
    <xf numFmtId="0" fontId="4" fillId="0" borderId="4" xfId="1" applyFont="1" applyBorder="1" applyAlignment="1">
      <alignment horizontal="center" vertical="center"/>
    </xf>
    <xf numFmtId="0" fontId="0" fillId="0" borderId="5" xfId="0" applyBorder="1"/>
    <xf numFmtId="10" fontId="4" fillId="0" borderId="18" xfId="3" applyNumberFormat="1" applyFont="1" applyBorder="1" applyAlignment="1">
      <alignment horizontal="left"/>
    </xf>
  </cellXfs>
  <cellStyles count="4">
    <cellStyle name="Moeda 2" xfId="2"/>
    <cellStyle name="Normal" xfId="0" builtinId="0"/>
    <cellStyle name="Normal 2" xfId="1"/>
    <cellStyle name="Porcentagem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20301</xdr:colOff>
      <xdr:row>1</xdr:row>
      <xdr:rowOff>57151</xdr:rowOff>
    </xdr:from>
    <xdr:to>
      <xdr:col>9</xdr:col>
      <xdr:colOff>298175</xdr:colOff>
      <xdr:row>6</xdr:row>
      <xdr:rowOff>74545</xdr:rowOff>
    </xdr:to>
    <xdr:pic>
      <xdr:nvPicPr>
        <xdr:cNvPr id="2" name="Imagem 1" descr="brasao_01_timbr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c="http://schemas.openxmlformats.org/markup-compatibility/2006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4004236" y="57151"/>
          <a:ext cx="1048156" cy="1003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topLeftCell="A2" zoomScale="115" zoomScaleNormal="115" workbookViewId="0">
      <selection activeCell="O5" sqref="O5"/>
    </sheetView>
  </sheetViews>
  <sheetFormatPr defaultRowHeight="15"/>
  <cols>
    <col min="5" max="5" width="0.5703125" customWidth="1"/>
    <col min="6" max="6" width="0.7109375" customWidth="1"/>
    <col min="7" max="7" width="13.7109375" customWidth="1"/>
    <col min="8" max="8" width="8" customWidth="1"/>
    <col min="9" max="9" width="11.5703125" customWidth="1"/>
    <col min="10" max="10" width="11.7109375" customWidth="1"/>
    <col min="11" max="11" width="11.85546875" customWidth="1"/>
    <col min="12" max="12" width="12" customWidth="1"/>
    <col min="13" max="13" width="12.28515625" customWidth="1"/>
    <col min="14" max="14" width="12.7109375" customWidth="1"/>
  </cols>
  <sheetData>
    <row r="1" spans="1:14" ht="4.5" hidden="1" customHeight="1" thickBot="1"/>
    <row r="2" spans="1:14" ht="14.25" customHeight="1">
      <c r="A2" s="108" t="s">
        <v>0</v>
      </c>
      <c r="B2" s="109"/>
      <c r="C2" s="109"/>
      <c r="D2" s="109"/>
      <c r="E2" s="109"/>
      <c r="F2" s="109"/>
      <c r="G2" s="109"/>
      <c r="H2" s="110"/>
      <c r="I2" s="93" t="s">
        <v>25</v>
      </c>
      <c r="J2" s="94"/>
      <c r="K2" s="94"/>
      <c r="L2" s="94"/>
      <c r="M2" s="94"/>
      <c r="N2" s="95"/>
    </row>
    <row r="3" spans="1:14" ht="14.25" customHeight="1">
      <c r="A3" s="111"/>
      <c r="B3" s="112"/>
      <c r="C3" s="112"/>
      <c r="D3" s="112"/>
      <c r="E3" s="112"/>
      <c r="F3" s="112"/>
      <c r="G3" s="112"/>
      <c r="H3" s="113"/>
      <c r="I3" s="96" t="s">
        <v>26</v>
      </c>
      <c r="J3" s="97"/>
      <c r="K3" s="97"/>
      <c r="L3" s="97"/>
      <c r="M3" s="97"/>
      <c r="N3" s="98"/>
    </row>
    <row r="4" spans="1:14" ht="24" customHeight="1">
      <c r="A4" s="116" t="s">
        <v>1</v>
      </c>
      <c r="B4" s="117"/>
      <c r="C4" s="101" t="s">
        <v>33</v>
      </c>
      <c r="D4" s="102"/>
      <c r="E4" s="102"/>
      <c r="F4" s="102"/>
      <c r="G4" s="102"/>
      <c r="H4" s="103"/>
      <c r="I4" s="96" t="s">
        <v>27</v>
      </c>
      <c r="J4" s="97"/>
      <c r="K4" s="97"/>
      <c r="L4" s="97"/>
      <c r="M4" s="97"/>
      <c r="N4" s="98"/>
    </row>
    <row r="5" spans="1:14" ht="12.75" customHeight="1">
      <c r="A5" s="99" t="s">
        <v>2</v>
      </c>
      <c r="B5" s="100"/>
      <c r="C5" s="104" t="s">
        <v>3</v>
      </c>
      <c r="D5" s="104"/>
      <c r="E5" s="104"/>
      <c r="F5" s="104"/>
      <c r="G5" s="104"/>
      <c r="H5" s="105"/>
      <c r="I5" s="96" t="s">
        <v>28</v>
      </c>
      <c r="J5" s="97"/>
      <c r="K5" s="97"/>
      <c r="L5" s="97"/>
      <c r="M5" s="97"/>
      <c r="N5" s="98"/>
    </row>
    <row r="6" spans="1:14" ht="12" customHeight="1">
      <c r="A6" s="114" t="s">
        <v>4</v>
      </c>
      <c r="B6" s="115"/>
      <c r="C6" s="106" t="s">
        <v>34</v>
      </c>
      <c r="D6" s="106"/>
      <c r="E6" s="106"/>
      <c r="F6" s="106"/>
      <c r="G6" s="106"/>
      <c r="H6" s="107"/>
      <c r="I6" s="96" t="s">
        <v>29</v>
      </c>
      <c r="J6" s="97"/>
      <c r="K6" s="97"/>
      <c r="L6" s="97"/>
      <c r="M6" s="97"/>
      <c r="N6" s="98"/>
    </row>
    <row r="7" spans="1:14" ht="15.75" thickBot="1">
      <c r="A7" s="60" t="s">
        <v>35</v>
      </c>
      <c r="B7" s="61"/>
      <c r="C7" s="61"/>
      <c r="D7" s="61"/>
      <c r="E7" s="61"/>
      <c r="F7" s="61"/>
      <c r="G7" s="61"/>
      <c r="H7" s="62"/>
      <c r="I7" s="63"/>
      <c r="J7" s="64"/>
      <c r="K7" s="64"/>
      <c r="L7" s="64"/>
      <c r="M7" s="64"/>
      <c r="N7" s="65"/>
    </row>
    <row r="8" spans="1:14" ht="3" customHeight="1" thickBot="1">
      <c r="A8" s="10"/>
      <c r="B8" s="2"/>
      <c r="C8" s="3"/>
      <c r="D8" s="3"/>
      <c r="E8" s="3"/>
      <c r="F8" s="3"/>
      <c r="G8" s="3"/>
      <c r="H8" s="17"/>
      <c r="I8" s="29"/>
      <c r="J8" s="29"/>
      <c r="K8" s="29"/>
      <c r="L8" s="29"/>
      <c r="M8" s="29"/>
      <c r="N8" s="16"/>
    </row>
    <row r="9" spans="1:14" ht="15.75" thickBot="1">
      <c r="A9" s="75" t="s">
        <v>5</v>
      </c>
      <c r="B9" s="69" t="s">
        <v>6</v>
      </c>
      <c r="C9" s="70"/>
      <c r="D9" s="70"/>
      <c r="E9" s="70"/>
      <c r="F9" s="71"/>
      <c r="G9" s="77" t="s">
        <v>7</v>
      </c>
      <c r="H9" s="66" t="s">
        <v>8</v>
      </c>
      <c r="I9" s="67"/>
      <c r="J9" s="67"/>
      <c r="K9" s="67"/>
      <c r="L9" s="67"/>
      <c r="M9" s="67"/>
      <c r="N9" s="68"/>
    </row>
    <row r="10" spans="1:14" ht="15.75" thickBot="1">
      <c r="A10" s="76"/>
      <c r="B10" s="72"/>
      <c r="C10" s="73"/>
      <c r="D10" s="73"/>
      <c r="E10" s="73"/>
      <c r="F10" s="74"/>
      <c r="G10" s="78"/>
      <c r="H10" s="41" t="s">
        <v>9</v>
      </c>
      <c r="I10" s="42" t="s">
        <v>10</v>
      </c>
      <c r="J10" s="42" t="s">
        <v>11</v>
      </c>
      <c r="K10" s="42" t="s">
        <v>12</v>
      </c>
      <c r="L10" s="42" t="s">
        <v>13</v>
      </c>
      <c r="M10" s="42" t="s">
        <v>14</v>
      </c>
      <c r="N10" s="46" t="s">
        <v>15</v>
      </c>
    </row>
    <row r="11" spans="1:14">
      <c r="A11" s="39">
        <v>1</v>
      </c>
      <c r="B11" s="57" t="s">
        <v>16</v>
      </c>
      <c r="C11" s="58"/>
      <c r="D11" s="58"/>
      <c r="E11" s="58"/>
      <c r="F11" s="59"/>
      <c r="G11" s="45">
        <v>4120.25</v>
      </c>
      <c r="H11" s="37">
        <f>G11/G13</f>
        <v>7.986051308196707E-3</v>
      </c>
      <c r="I11" s="56">
        <v>1</v>
      </c>
      <c r="J11" s="36"/>
      <c r="K11" s="36"/>
      <c r="L11" s="36"/>
      <c r="M11" s="36"/>
      <c r="N11" s="40">
        <f>G11</f>
        <v>4120.25</v>
      </c>
    </row>
    <row r="12" spans="1:14" ht="15.75" thickBot="1">
      <c r="A12" s="39">
        <v>2</v>
      </c>
      <c r="B12" s="57" t="s">
        <v>30</v>
      </c>
      <c r="C12" s="58"/>
      <c r="D12" s="58"/>
      <c r="E12" s="58"/>
      <c r="F12" s="59"/>
      <c r="G12" s="45">
        <v>511810.57</v>
      </c>
      <c r="H12" s="37">
        <f>G12/G13</f>
        <v>0.99201394869180326</v>
      </c>
      <c r="I12" s="55">
        <v>0.2</v>
      </c>
      <c r="J12" s="55">
        <v>0.2</v>
      </c>
      <c r="K12" s="55">
        <v>0.2</v>
      </c>
      <c r="L12" s="55">
        <v>0.2</v>
      </c>
      <c r="M12" s="55">
        <v>0.2</v>
      </c>
      <c r="N12" s="40">
        <f t="shared" ref="N12" si="0">G12</f>
        <v>511810.57</v>
      </c>
    </row>
    <row r="13" spans="1:14">
      <c r="A13" s="85" t="s">
        <v>17</v>
      </c>
      <c r="B13" s="86"/>
      <c r="C13" s="86"/>
      <c r="D13" s="86"/>
      <c r="E13" s="86"/>
      <c r="F13" s="86"/>
      <c r="G13" s="54">
        <f>SUM(G11:G12)</f>
        <v>515930.82</v>
      </c>
      <c r="H13" s="44">
        <f>SUM(H11:H12)</f>
        <v>1</v>
      </c>
      <c r="I13" s="30">
        <f>G11+(G12/5)</f>
        <v>106482.364</v>
      </c>
      <c r="J13" s="30">
        <f>G12/5</f>
        <v>102362.114</v>
      </c>
      <c r="K13" s="30">
        <f>G12/5</f>
        <v>102362.114</v>
      </c>
      <c r="L13" s="30">
        <f>G12/5</f>
        <v>102362.114</v>
      </c>
      <c r="M13" s="30">
        <f>G12/5</f>
        <v>102362.114</v>
      </c>
      <c r="N13" s="31">
        <f>M13+L13+K13+J13+I13</f>
        <v>515930.82</v>
      </c>
    </row>
    <row r="14" spans="1:14">
      <c r="A14" s="90" t="s">
        <v>18</v>
      </c>
      <c r="B14" s="91"/>
      <c r="C14" s="91"/>
      <c r="D14" s="91"/>
      <c r="E14" s="91"/>
      <c r="F14" s="91"/>
      <c r="G14" s="91"/>
      <c r="H14" s="92"/>
      <c r="I14" s="43">
        <f>H11+(H12/5)</f>
        <v>0.20638884104655736</v>
      </c>
      <c r="J14" s="43">
        <f>H12/5</f>
        <v>0.19840278973836065</v>
      </c>
      <c r="K14" s="43">
        <f>H12/5</f>
        <v>0.19840278973836065</v>
      </c>
      <c r="L14" s="43">
        <f>H12/5</f>
        <v>0.19840278973836065</v>
      </c>
      <c r="M14" s="43">
        <f>H12/5</f>
        <v>0.19840278973836065</v>
      </c>
      <c r="N14" s="38">
        <f>SUM(I14:M14)</f>
        <v>1</v>
      </c>
    </row>
    <row r="15" spans="1:14">
      <c r="A15" s="87" t="s">
        <v>19</v>
      </c>
      <c r="B15" s="88"/>
      <c r="C15" s="88"/>
      <c r="D15" s="88"/>
      <c r="E15" s="88"/>
      <c r="F15" s="88"/>
      <c r="G15" s="88"/>
      <c r="H15" s="18"/>
      <c r="I15" s="24">
        <f>I13</f>
        <v>106482.364</v>
      </c>
      <c r="J15" s="24">
        <f>J13+I15</f>
        <v>208844.478</v>
      </c>
      <c r="K15" s="24">
        <f t="shared" ref="K15:M15" si="1">K13+J15</f>
        <v>311206.592</v>
      </c>
      <c r="L15" s="24">
        <f t="shared" si="1"/>
        <v>413568.70600000001</v>
      </c>
      <c r="M15" s="24">
        <f t="shared" si="1"/>
        <v>515930.82</v>
      </c>
      <c r="N15" s="24">
        <f>M15</f>
        <v>515930.82</v>
      </c>
    </row>
    <row r="16" spans="1:14">
      <c r="A16" s="118" t="s">
        <v>20</v>
      </c>
      <c r="B16" s="83"/>
      <c r="C16" s="83"/>
      <c r="D16" s="83"/>
      <c r="E16" s="83"/>
      <c r="F16" s="83"/>
      <c r="G16" s="83"/>
      <c r="H16" s="84"/>
      <c r="I16" s="52">
        <f>I14</f>
        <v>0.20638884104655736</v>
      </c>
      <c r="J16" s="52">
        <f>J14+I16</f>
        <v>0.40479163078491798</v>
      </c>
      <c r="K16" s="52">
        <f t="shared" ref="K16:M16" si="2">K14+J16</f>
        <v>0.60319442052327865</v>
      </c>
      <c r="L16" s="52">
        <f t="shared" si="2"/>
        <v>0.80159721026163933</v>
      </c>
      <c r="M16" s="52">
        <f t="shared" si="2"/>
        <v>1</v>
      </c>
      <c r="N16" s="53">
        <f>M16</f>
        <v>1</v>
      </c>
    </row>
    <row r="17" spans="1:14">
      <c r="A17" s="82" t="s">
        <v>32</v>
      </c>
      <c r="B17" s="83"/>
      <c r="C17" s="83"/>
      <c r="D17" s="83"/>
      <c r="E17" s="83"/>
      <c r="F17" s="83"/>
      <c r="G17" s="83"/>
      <c r="H17" s="84"/>
      <c r="I17" s="24">
        <f>I15*0.2</f>
        <v>21296.472800000003</v>
      </c>
      <c r="J17" s="24">
        <f t="shared" ref="J17:N17" si="3">J15*0.2</f>
        <v>41768.895600000003</v>
      </c>
      <c r="K17" s="24">
        <f t="shared" si="3"/>
        <v>62241.318400000004</v>
      </c>
      <c r="L17" s="24">
        <f t="shared" si="3"/>
        <v>82713.741200000004</v>
      </c>
      <c r="M17" s="24">
        <f t="shared" si="3"/>
        <v>103186.164</v>
      </c>
      <c r="N17" s="24">
        <f t="shared" si="3"/>
        <v>103186.164</v>
      </c>
    </row>
    <row r="18" spans="1:14">
      <c r="A18" s="82" t="s">
        <v>21</v>
      </c>
      <c r="B18" s="83"/>
      <c r="C18" s="83"/>
      <c r="D18" s="83"/>
      <c r="E18" s="83"/>
      <c r="F18" s="83"/>
      <c r="G18" s="83"/>
      <c r="H18" s="84"/>
      <c r="I18" s="24">
        <f>I17+I15</f>
        <v>127778.8368</v>
      </c>
      <c r="J18" s="24">
        <f>J17+J15</f>
        <v>250613.37359999999</v>
      </c>
      <c r="K18" s="24">
        <f t="shared" ref="K18:M18" si="4">K17+K15</f>
        <v>373447.91039999999</v>
      </c>
      <c r="L18" s="24">
        <f t="shared" si="4"/>
        <v>496282.4472</v>
      </c>
      <c r="M18" s="24">
        <f t="shared" si="4"/>
        <v>619116.98400000005</v>
      </c>
      <c r="N18" s="24">
        <f>M18</f>
        <v>619116.98400000005</v>
      </c>
    </row>
    <row r="19" spans="1:14" ht="15.75" thickBot="1">
      <c r="A19" s="47"/>
      <c r="B19" s="48"/>
      <c r="C19" s="48"/>
      <c r="D19" s="48"/>
      <c r="E19" s="48"/>
      <c r="F19" s="48"/>
      <c r="G19" s="48"/>
      <c r="H19" s="49"/>
      <c r="I19" s="50"/>
      <c r="J19" s="50"/>
      <c r="K19" s="50"/>
      <c r="L19" s="50"/>
      <c r="M19" s="50"/>
      <c r="N19" s="51"/>
    </row>
    <row r="20" spans="1:14" ht="6" customHeight="1">
      <c r="A20" s="13"/>
      <c r="B20" s="14"/>
      <c r="C20" s="14"/>
      <c r="D20" s="14"/>
      <c r="E20" s="14"/>
      <c r="F20" s="14"/>
      <c r="G20" s="14"/>
      <c r="H20" s="15"/>
      <c r="I20" s="32"/>
      <c r="J20" s="32"/>
      <c r="K20" s="32"/>
      <c r="L20" s="32"/>
      <c r="M20" s="32"/>
      <c r="N20" s="33"/>
    </row>
    <row r="21" spans="1:14">
      <c r="A21" s="5"/>
      <c r="B21" s="4"/>
      <c r="C21" s="4"/>
      <c r="D21" s="4"/>
      <c r="E21" s="4"/>
      <c r="F21" s="4"/>
      <c r="G21" s="4"/>
      <c r="H21" s="19"/>
      <c r="I21" s="25"/>
      <c r="J21" s="25"/>
      <c r="K21" s="25"/>
      <c r="L21" s="25"/>
      <c r="M21" s="25"/>
      <c r="N21" s="34"/>
    </row>
    <row r="22" spans="1:14" ht="15.75" thickBot="1">
      <c r="A22" s="12"/>
      <c r="B22" s="11"/>
      <c r="C22" s="11"/>
      <c r="D22" s="11"/>
      <c r="E22" s="11"/>
      <c r="F22" s="1"/>
      <c r="G22" s="1"/>
      <c r="H22" s="20"/>
      <c r="I22" s="26"/>
      <c r="J22" s="27"/>
      <c r="K22" s="27"/>
      <c r="L22" s="27"/>
      <c r="M22" s="26"/>
      <c r="N22" s="34"/>
    </row>
    <row r="23" spans="1:14">
      <c r="A23" s="6"/>
      <c r="B23" s="11"/>
      <c r="C23" s="11" t="s">
        <v>31</v>
      </c>
      <c r="D23" s="11"/>
      <c r="E23" s="11"/>
      <c r="F23" s="1"/>
      <c r="G23" s="1"/>
      <c r="H23" s="21"/>
      <c r="I23" s="89" t="s">
        <v>22</v>
      </c>
      <c r="J23" s="89"/>
      <c r="K23" s="89"/>
      <c r="L23" s="89"/>
      <c r="M23" s="89"/>
      <c r="N23" s="34"/>
    </row>
    <row r="24" spans="1:14">
      <c r="A24" s="6"/>
      <c r="B24" s="11"/>
      <c r="C24" s="11"/>
      <c r="D24" s="11"/>
      <c r="E24" s="11"/>
      <c r="F24" s="11"/>
      <c r="G24" s="11"/>
      <c r="H24" s="22"/>
      <c r="I24" s="79" t="s">
        <v>23</v>
      </c>
      <c r="J24" s="79"/>
      <c r="K24" s="79"/>
      <c r="L24" s="79"/>
      <c r="M24" s="79"/>
      <c r="N24" s="34"/>
    </row>
    <row r="25" spans="1:14">
      <c r="A25" s="6"/>
      <c r="B25" s="11"/>
      <c r="C25" s="11"/>
      <c r="D25" s="11"/>
      <c r="E25" s="11"/>
      <c r="F25" s="1"/>
      <c r="G25" s="7"/>
      <c r="H25" s="20"/>
      <c r="I25" s="81" t="s">
        <v>24</v>
      </c>
      <c r="J25" s="81"/>
      <c r="K25" s="81"/>
      <c r="L25" s="81"/>
      <c r="M25" s="81"/>
      <c r="N25" s="34"/>
    </row>
    <row r="26" spans="1:14">
      <c r="A26" s="6"/>
      <c r="B26" s="1"/>
      <c r="C26" s="1"/>
      <c r="D26" s="1"/>
      <c r="E26" s="1"/>
      <c r="F26" s="1"/>
      <c r="G26" s="7"/>
      <c r="H26" s="23"/>
      <c r="I26" s="28"/>
      <c r="J26" s="28"/>
      <c r="K26" s="28"/>
      <c r="L26" s="28"/>
      <c r="M26" s="28"/>
      <c r="N26" s="34"/>
    </row>
    <row r="27" spans="1:14" ht="15.75" thickBot="1">
      <c r="A27" s="8"/>
      <c r="B27" s="9"/>
      <c r="C27" s="9"/>
      <c r="D27" s="9"/>
      <c r="E27" s="9"/>
      <c r="F27" s="9"/>
      <c r="G27" s="80"/>
      <c r="H27" s="80"/>
      <c r="I27" s="27"/>
      <c r="J27" s="27"/>
      <c r="K27" s="27"/>
      <c r="L27" s="27"/>
      <c r="M27" s="27"/>
      <c r="N27" s="35"/>
    </row>
  </sheetData>
  <mergeCells count="30">
    <mergeCell ref="A5:B5"/>
    <mergeCell ref="C4:H4"/>
    <mergeCell ref="C5:H5"/>
    <mergeCell ref="C6:H6"/>
    <mergeCell ref="A2:H3"/>
    <mergeCell ref="A6:B6"/>
    <mergeCell ref="A4:B4"/>
    <mergeCell ref="I2:N2"/>
    <mergeCell ref="I3:N3"/>
    <mergeCell ref="I4:N4"/>
    <mergeCell ref="I5:N5"/>
    <mergeCell ref="I6:N6"/>
    <mergeCell ref="I24:M24"/>
    <mergeCell ref="G27:H27"/>
    <mergeCell ref="I25:M25"/>
    <mergeCell ref="A17:H17"/>
    <mergeCell ref="A13:F13"/>
    <mergeCell ref="A15:G15"/>
    <mergeCell ref="I23:M23"/>
    <mergeCell ref="A14:H14"/>
    <mergeCell ref="A16:H16"/>
    <mergeCell ref="A18:H18"/>
    <mergeCell ref="B12:F12"/>
    <mergeCell ref="A7:H7"/>
    <mergeCell ref="I7:N7"/>
    <mergeCell ref="B11:F11"/>
    <mergeCell ref="H9:N9"/>
    <mergeCell ref="B9:F10"/>
    <mergeCell ref="A9:A10"/>
    <mergeCell ref="G9:G10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lucas-vita</dc:creator>
  <cp:lastModifiedBy>Paulo Macedo</cp:lastModifiedBy>
  <cp:lastPrinted>2022-11-21T12:16:13Z</cp:lastPrinted>
  <dcterms:created xsi:type="dcterms:W3CDTF">2022-03-07T19:28:11Z</dcterms:created>
  <dcterms:modified xsi:type="dcterms:W3CDTF">2022-11-21T12:16:15Z</dcterms:modified>
</cp:coreProperties>
</file>