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98" activeTab="0"/>
  </bookViews>
  <sheets>
    <sheet name="Plan1" sheetId="1" r:id="rId1"/>
    <sheet name="Plan3" sheetId="2" r:id="rId2"/>
    <sheet name="Relatório de Compatibilidade" sheetId="3" r:id="rId3"/>
  </sheets>
  <definedNames>
    <definedName name="ORÇAMENTO.BancoRef" hidden="1">'Plan1'!$F$8</definedName>
    <definedName name="REFERENCIA.Descricao" hidden="1">IF(ISNUMBER('Plan1'!$AF1),OFFSET(INDIRECT(ORÇAMENTO.BancoRef),'Plan1'!$AF1-1,3,1),'Plan1'!$AF1)</definedName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<sst xmlns="http://schemas.openxmlformats.org/spreadsheetml/2006/main" count="104" uniqueCount="89">
  <si>
    <t>TOTAIS</t>
  </si>
  <si>
    <t>CONTRAPARTIDA</t>
  </si>
  <si>
    <t>TOMADOR:</t>
  </si>
  <si>
    <t>UNIDADE</t>
  </si>
  <si>
    <t>FEHIDRO</t>
  </si>
  <si>
    <t>FONTE DO RECURSO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</si>
  <si>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</si>
  <si>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</si>
  <si>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</si>
  <si>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</si>
  <si>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</si>
  <si>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</si>
  <si>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</si>
  <si>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,</t>
  </si>
  <si>
    <t>Nº</t>
  </si>
  <si>
    <t>RESPONSÁVEL LEGAL (1)</t>
  </si>
  <si>
    <t>OUTRAS FONTES FINANCIADORAS</t>
  </si>
  <si>
    <t>GOVERNO DO ESTADO DE SÃO PAULO</t>
  </si>
  <si>
    <t>ANEXO VIII DO MPO
PLANILHA DE ORÇAMENTO</t>
  </si>
  <si>
    <t>TOTAL GERAL</t>
  </si>
  <si>
    <t>SECRETARIA DE INFRAESTRUTURA
E MEIO AMBIENTE</t>
  </si>
  <si>
    <t>M</t>
  </si>
  <si>
    <t>M³</t>
  </si>
  <si>
    <t>Reaterro compactado mecanizado de vala ou cava com compactador</t>
  </si>
  <si>
    <t>Poço de visita em alvenaria tipo PMSP</t>
  </si>
  <si>
    <t xml:space="preserve">SERVIÇOS PRELIMINARES </t>
  </si>
  <si>
    <t>1.1</t>
  </si>
  <si>
    <t>ABERTURA DAS VALAS PARA COLOCAÇÃO DOS TUBOS</t>
  </si>
  <si>
    <t>COLOCAÇÃO DOS TUBOS</t>
  </si>
  <si>
    <t>2.1</t>
  </si>
  <si>
    <t>3.1</t>
  </si>
  <si>
    <t>EXECUÇÃO DO POÇO DE VISITA</t>
  </si>
  <si>
    <t>4.1</t>
  </si>
  <si>
    <t>4.2</t>
  </si>
  <si>
    <t>4.3</t>
  </si>
  <si>
    <t>LIMPEZA DA OBRA</t>
  </si>
  <si>
    <t>5.1</t>
  </si>
  <si>
    <t>Limpeza final da obra</t>
  </si>
  <si>
    <t>M²</t>
  </si>
  <si>
    <t>Escavação mecanizada de valas ou cavas com profundidade de até   2,5 m</t>
  </si>
  <si>
    <t>Limpeza mecanizada do terreno, inclusive troncos até 15 cm de diâmetro, com caminhão à disposição dentro e fora da obra, com transporte no raio de até 1 km</t>
  </si>
  <si>
    <t>M2</t>
  </si>
  <si>
    <t>REATERRO E COMPACTAÇÃO DAS VALAS</t>
  </si>
  <si>
    <t>6.1</t>
  </si>
  <si>
    <t>PREFEITURA MUNICIPAL DE MOCOCA-SP</t>
  </si>
  <si>
    <t>RENAN AUGUSTO DE CARVALHO</t>
  </si>
  <si>
    <t>CREA 5070103369</t>
  </si>
  <si>
    <t>EDUARDO RIBEIRO BARISON</t>
  </si>
  <si>
    <t>CPF 158646488-41</t>
  </si>
  <si>
    <t>Relatório de Compatibilidade para ANEXO VIII - PLANILHA.xls</t>
  </si>
  <si>
    <t>Executar em 27/07/2021 15:07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</si>
  <si>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</si>
  <si>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</si>
  <si>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</si>
  <si>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</si>
  <si>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 xml:space="preserve">TAMPÃO DE FERRO FUNDIDO PARA PV DN=600MM </t>
  </si>
  <si>
    <t>MURO DE ALA</t>
  </si>
  <si>
    <t>DIRETOR DO DEP. DE OBRAS</t>
  </si>
  <si>
    <t>PEDRA BRITADA N. 2 (19 A 38 MM) POSTO PEDREIRA/FORNECEDOR, SEM FRETE</t>
  </si>
  <si>
    <t>3.2</t>
  </si>
  <si>
    <t>1.2</t>
  </si>
  <si>
    <t>1.3</t>
  </si>
  <si>
    <t>MÊS</t>
  </si>
  <si>
    <t>PLACA DE OBRA EM CHAPADE AÇO GALVANIZADO</t>
  </si>
  <si>
    <t>LOCACAO DE CONTAINER 2,30  X  6,00 M, ALT. 2,50 M, COM 1 SANITARIO, PARA ESCRITORIO, COMPLETO, SEM DIVISORIAS INTERNAS</t>
  </si>
  <si>
    <t>CONCRETO USINADO BOMBEAVEL, CLASSE DE RESISTENCIA C25, COM BRITA 0 E 1, SLUMP = 190 +/- 20 MM, EXCLUI SERVICO DE BOMBEAMENTO (NBR 8953)</t>
  </si>
  <si>
    <t>Tela galvanizada revestida em poliamida, malha de 10 mm</t>
  </si>
  <si>
    <t>CHAPA DE MADEIRA COMPENSADA PLASTIFICADA PARA UN 156,46 FORMA DE CONCRETO, DE 2,20 X 1,10 M, E = 20 MM</t>
  </si>
  <si>
    <t>TUBO DE CONCRETO ARMADO PARA AGUAS PLUVIAIS, CLASSE PA-1, COM ENCAIXE PONTA E BOLSA, DIAMETRO NOMINAL DE 400 MM</t>
  </si>
  <si>
    <t>TUBO DE CONCRETO ARMADO PARA AGUAS PLUVIAIS, CLASSE PA-1, COM ENCAIXE PONTA E BOLSA, DIAMETRO NOMINAL DE 1000 MM</t>
  </si>
  <si>
    <t>TUBO DE CONCRETO ARMADO PARA AGUAS PLUVIAIS, CLASSE PA-1, COM ENCAIXE PONTA E BOLSA, DIAMETRO NOMINAL DE 1200 MM</t>
  </si>
  <si>
    <t>3.3</t>
  </si>
  <si>
    <t>3.4</t>
  </si>
  <si>
    <t>EXECUÇÃO DA CAIXA DE LIGAÇÃO</t>
  </si>
  <si>
    <t>8.1</t>
  </si>
  <si>
    <t>CHAMINÉ CIRCULAR PARA POÇO DE VISITA PARA ESGOTO, EM ALVENARIA COM TIJOLOS CERÂMICOS MACIÇOS, DIÂMETRO INTERNO = 0,6 M. AF_12/2020</t>
  </si>
  <si>
    <t>ALVENARIA DE VEDAÇÃO DE BLOCOS CERÂMICOS MACIÇOS DE 5X10X20CM (ESPESSURA 10CM) E ARGAMASSA DE ASSENTAMENTO COM PREPARO EM BETONEIRA. AF_05/2020</t>
  </si>
  <si>
    <t xml:space="preserve">EXECUÇÃO DE GALERIA DE ÁGUAS PLUVIAIS NA AV. DR GABRIEL DO Ó </t>
  </si>
  <si>
    <t>PAVIMENTAÇÃO</t>
  </si>
  <si>
    <t>7.</t>
  </si>
  <si>
    <t>8.2</t>
  </si>
  <si>
    <t>8.3</t>
  </si>
  <si>
    <t>9.1</t>
  </si>
  <si>
    <t>RECOMPOSIÇÃO DE REVESTIMENTO EM CONCRETO ASFÁLTICO (CBUQ)</t>
  </si>
  <si>
    <t>8.4</t>
  </si>
  <si>
    <t xml:space="preserve">PEDRA DE MAO OU PEDRA RACHAO PARA ARRIMO/FUNDACAO </t>
  </si>
  <si>
    <t>Lançamento, espalhamento e adensamento de concreto ou massa em lastro e/ou enchimento</t>
  </si>
  <si>
    <t>8.5</t>
  </si>
  <si>
    <t>data base : 27/07/2021 - SINAPE 06/2021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</si>
</sst>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_-[$R$-416]\ * #,##0.00_-;\-[$R$-416]\ * #,##0.00_-;_-[$R$-416]\ * &quot;-&quot;??_-;_-@_-"/>
  </numFmts>
  <fonts count="51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Arial"/>
      <family val="2"/>
    </font>
    <font>
      <sz val="10"/>
      <color theme="3"/>
      <name val="Arial"/>
      <family val="2"/>
    </font>
    <font>
      <sz val="11"/>
      <color theme="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theme="3"/>
      </bottom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theme="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theme="3"/>
      </left>
      <right style="medium">
        <color indexed="56"/>
      </right>
      <top style="medium">
        <color theme="3"/>
      </top>
      <bottom style="thin">
        <color indexed="56"/>
      </bottom>
    </border>
    <border>
      <left style="medium">
        <color theme="3"/>
      </left>
      <right style="medium">
        <color indexed="56"/>
      </right>
      <top style="thin">
        <color indexed="56"/>
      </top>
      <bottom style="medium">
        <color theme="3"/>
      </bottom>
    </border>
    <border>
      <left style="medium">
        <color indexed="56"/>
      </left>
      <right style="medium">
        <color indexed="56"/>
      </right>
      <top style="medium">
        <color theme="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theme="3"/>
      </bottom>
    </border>
    <border>
      <left style="medium">
        <color indexed="56"/>
      </left>
      <right>
        <color indexed="63"/>
      </right>
      <top style="medium">
        <color theme="3"/>
      </top>
      <bottom style="medium">
        <color indexed="56"/>
      </bottom>
    </border>
    <border>
      <left>
        <color indexed="63"/>
      </left>
      <right>
        <color indexed="63"/>
      </right>
      <top style="medium">
        <color theme="3"/>
      </top>
      <bottom style="medium">
        <color indexed="56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71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 applyProtection="1">
      <alignment/>
      <protection hidden="1" locked="0"/>
    </xf>
    <xf numFmtId="171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71" fontId="3" fillId="32" borderId="17" xfId="0" applyNumberFormat="1" applyFont="1" applyFill="1" applyBorder="1" applyAlignment="1">
      <alignment horizontal="left" vertical="center" wrapText="1"/>
    </xf>
    <xf numFmtId="171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center"/>
    </xf>
    <xf numFmtId="0" fontId="3" fillId="32" borderId="25" xfId="0" applyNumberFormat="1" applyFont="1" applyFill="1" applyBorder="1" applyAlignment="1">
      <alignment horizontal="center" vertical="center"/>
    </xf>
    <xf numFmtId="171" fontId="3" fillId="32" borderId="25" xfId="0" applyNumberFormat="1" applyFont="1" applyFill="1" applyBorder="1" applyAlignment="1">
      <alignment horizontal="left" vertical="center" wrapText="1"/>
    </xf>
    <xf numFmtId="171" fontId="5" fillId="32" borderId="25" xfId="0" applyNumberFormat="1" applyFont="1" applyFill="1" applyBorder="1" applyAlignment="1">
      <alignment horizontal="center" vertical="center" wrapText="1"/>
    </xf>
    <xf numFmtId="44" fontId="0" fillId="32" borderId="25" xfId="45" applyNumberFormat="1" applyFont="1" applyFill="1" applyBorder="1" applyAlignment="1">
      <alignment horizontal="center" vertical="center"/>
    </xf>
    <xf numFmtId="4" fontId="5" fillId="32" borderId="25" xfId="45" applyNumberFormat="1" applyFont="1" applyFill="1" applyBorder="1" applyAlignment="1">
      <alignment/>
    </xf>
    <xf numFmtId="44" fontId="48" fillId="0" borderId="17" xfId="45" applyNumberFormat="1" applyFont="1" applyBorder="1" applyAlignment="1">
      <alignment horizontal="left" vertical="center"/>
    </xf>
    <xf numFmtId="44" fontId="48" fillId="32" borderId="17" xfId="45" applyNumberFormat="1" applyFont="1" applyFill="1" applyBorder="1" applyAlignment="1">
      <alignment horizontal="left" vertical="center"/>
    </xf>
    <xf numFmtId="44" fontId="48" fillId="0" borderId="25" xfId="45" applyNumberFormat="1" applyFont="1" applyBorder="1" applyAlignment="1">
      <alignment horizontal="left" vertical="center"/>
    </xf>
    <xf numFmtId="187" fontId="5" fillId="0" borderId="17" xfId="45" applyNumberFormat="1" applyFont="1" applyFill="1" applyBorder="1" applyAlignment="1">
      <alignment horizontal="left" vertical="center"/>
    </xf>
    <xf numFmtId="187" fontId="5" fillId="32" borderId="17" xfId="45" applyNumberFormat="1" applyFont="1" applyFill="1" applyBorder="1" applyAlignment="1">
      <alignment horizontal="left" vertical="center"/>
    </xf>
    <xf numFmtId="44" fontId="48" fillId="0" borderId="25" xfId="45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44" fontId="48" fillId="0" borderId="26" xfId="45" applyNumberFormat="1" applyFont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center" vertical="center"/>
    </xf>
    <xf numFmtId="44" fontId="49" fillId="0" borderId="28" xfId="45" applyNumberFormat="1" applyFont="1" applyBorder="1" applyAlignment="1">
      <alignment horizontal="center" vertical="center"/>
    </xf>
    <xf numFmtId="171" fontId="50" fillId="0" borderId="17" xfId="0" applyNumberFormat="1" applyFont="1" applyFill="1" applyBorder="1" applyAlignment="1">
      <alignment horizontal="left" vertical="center" wrapText="1"/>
    </xf>
    <xf numFmtId="187" fontId="5" fillId="0" borderId="17" xfId="45" applyNumberFormat="1" applyFont="1" applyFill="1" applyBorder="1" applyAlignment="1">
      <alignment horizontal="center" vertical="center"/>
    </xf>
    <xf numFmtId="187" fontId="3" fillId="0" borderId="18" xfId="45" applyNumberFormat="1" applyFont="1" applyFill="1" applyBorder="1" applyAlignment="1" applyProtection="1">
      <alignment/>
      <protection hidden="1" locked="0"/>
    </xf>
    <xf numFmtId="187" fontId="3" fillId="0" borderId="18" xfId="0" applyNumberFormat="1" applyFont="1" applyFill="1" applyBorder="1" applyAlignment="1" applyProtection="1">
      <alignment/>
      <protection hidden="1" locked="0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3" fillId="0" borderId="29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71" fontId="3" fillId="0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87" fontId="6" fillId="0" borderId="31" xfId="45" applyNumberFormat="1" applyFont="1" applyFill="1" applyBorder="1" applyAlignment="1">
      <alignment horizontal="center"/>
    </xf>
    <xf numFmtId="187" fontId="6" fillId="0" borderId="14" xfId="45" applyNumberFormat="1" applyFont="1" applyFill="1" applyBorder="1" applyAlignment="1">
      <alignment horizontal="center"/>
    </xf>
    <xf numFmtId="187" fontId="6" fillId="0" borderId="32" xfId="45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" fontId="3" fillId="0" borderId="35" xfId="0" applyNumberFormat="1" applyFont="1" applyFill="1" applyBorder="1" applyAlignment="1">
      <alignment horizontal="center" vertical="center"/>
    </xf>
    <xf numFmtId="17" fontId="3" fillId="0" borderId="36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8</xdr:col>
      <xdr:colOff>1038225</xdr:colOff>
      <xdr:row>2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28575"/>
          <a:ext cx="847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zoomScalePageLayoutView="0" workbookViewId="0" topLeftCell="A1">
      <selection activeCell="I32" sqref="I32"/>
    </sheetView>
  </sheetViews>
  <sheetFormatPr defaultColWidth="9.140625" defaultRowHeight="12.75"/>
  <cols>
    <col min="1" max="1" width="6.7109375" style="2" customWidth="1"/>
    <col min="2" max="2" width="57.00390625" style="2" customWidth="1"/>
    <col min="3" max="3" width="19.421875" style="2" customWidth="1"/>
    <col min="4" max="4" width="11.00390625" style="2" customWidth="1"/>
    <col min="5" max="5" width="21.140625" style="2" customWidth="1"/>
    <col min="6" max="8" width="22.140625" style="2" customWidth="1"/>
    <col min="9" max="9" width="18.57421875" style="2" customWidth="1"/>
    <col min="10" max="10" width="24.7109375" style="2" customWidth="1"/>
    <col min="11" max="11" width="10.421875" style="2" bestFit="1" customWidth="1"/>
    <col min="12" max="16384" width="9.140625" style="2" customWidth="1"/>
  </cols>
  <sheetData>
    <row r="1" spans="1:9" ht="37.5" customHeight="1">
      <c r="A1" s="103" t="s">
        <v>17</v>
      </c>
      <c r="B1" s="104"/>
      <c r="C1" s="112" t="s">
        <v>18</v>
      </c>
      <c r="D1" s="113"/>
      <c r="E1" s="113"/>
      <c r="F1" s="113"/>
      <c r="G1" s="113"/>
      <c r="H1" s="113"/>
      <c r="I1" s="109"/>
    </row>
    <row r="2" spans="1:10" ht="28.5" customHeight="1">
      <c r="A2" s="105" t="s">
        <v>20</v>
      </c>
      <c r="B2" s="106"/>
      <c r="C2" s="26" t="s">
        <v>2</v>
      </c>
      <c r="D2" s="114" t="s">
        <v>44</v>
      </c>
      <c r="E2" s="115"/>
      <c r="F2" s="115"/>
      <c r="G2" s="115"/>
      <c r="H2" s="115"/>
      <c r="I2" s="110"/>
      <c r="J2" s="1"/>
    </row>
    <row r="3" spans="1:10" ht="36" customHeight="1" thickBot="1">
      <c r="A3" s="107" t="s">
        <v>11</v>
      </c>
      <c r="B3" s="108"/>
      <c r="C3" s="20" t="s">
        <v>12</v>
      </c>
      <c r="D3" s="101" t="s">
        <v>77</v>
      </c>
      <c r="E3" s="102"/>
      <c r="F3" s="102"/>
      <c r="G3" s="102"/>
      <c r="H3" s="102"/>
      <c r="I3" s="111"/>
      <c r="J3" s="1"/>
    </row>
    <row r="4" spans="1:10" ht="24.75" customHeight="1" thickBot="1">
      <c r="A4" s="25"/>
      <c r="C4" s="24" t="s">
        <v>13</v>
      </c>
      <c r="D4" s="24"/>
      <c r="E4" s="24"/>
      <c r="F4" s="24"/>
      <c r="I4" s="22"/>
      <c r="J4" s="23"/>
    </row>
    <row r="5" spans="1:9" s="10" customFormat="1" ht="24.75" customHeight="1" thickBot="1" thickTop="1">
      <c r="A5" s="32"/>
      <c r="B5" s="33"/>
      <c r="C5" s="34"/>
      <c r="D5" s="21"/>
      <c r="E5" s="94" t="s">
        <v>9</v>
      </c>
      <c r="F5" s="95"/>
      <c r="G5" s="98" t="s">
        <v>88</v>
      </c>
      <c r="H5" s="99"/>
      <c r="I5" s="100"/>
    </row>
    <row r="6" spans="1:10" s="10" customFormat="1" ht="15.75" customHeight="1" thickBot="1">
      <c r="A6" s="87" t="s">
        <v>14</v>
      </c>
      <c r="B6" s="89" t="s">
        <v>8</v>
      </c>
      <c r="C6" s="96" t="s">
        <v>3</v>
      </c>
      <c r="D6" s="89" t="s">
        <v>10</v>
      </c>
      <c r="E6" s="89" t="s">
        <v>6</v>
      </c>
      <c r="F6" s="89" t="s">
        <v>7</v>
      </c>
      <c r="G6" s="91" t="s">
        <v>5</v>
      </c>
      <c r="H6" s="92"/>
      <c r="I6" s="93"/>
      <c r="J6" s="11"/>
    </row>
    <row r="7" spans="1:10" s="10" customFormat="1" ht="45.75" customHeight="1" thickBot="1">
      <c r="A7" s="88"/>
      <c r="B7" s="90"/>
      <c r="C7" s="97"/>
      <c r="D7" s="90"/>
      <c r="E7" s="90"/>
      <c r="F7" s="90"/>
      <c r="G7" s="35" t="s">
        <v>4</v>
      </c>
      <c r="H7" s="35" t="s">
        <v>1</v>
      </c>
      <c r="I7" s="36" t="s">
        <v>16</v>
      </c>
      <c r="J7" s="12"/>
    </row>
    <row r="8" spans="1:10" s="10" customFormat="1" ht="24" customHeight="1">
      <c r="A8" s="54">
        <v>1</v>
      </c>
      <c r="B8" s="55" t="s">
        <v>25</v>
      </c>
      <c r="C8" s="56"/>
      <c r="D8" s="54"/>
      <c r="E8" s="57"/>
      <c r="F8" s="58"/>
      <c r="G8" s="58"/>
      <c r="H8" s="58"/>
      <c r="I8" s="58"/>
      <c r="J8" s="12"/>
    </row>
    <row r="9" spans="1:10" s="10" customFormat="1" ht="31.5" customHeight="1">
      <c r="A9" s="31" t="s">
        <v>26</v>
      </c>
      <c r="B9" s="30" t="s">
        <v>63</v>
      </c>
      <c r="C9" s="27" t="s">
        <v>38</v>
      </c>
      <c r="D9" s="31">
        <v>10</v>
      </c>
      <c r="E9" s="59">
        <v>376.32</v>
      </c>
      <c r="F9" s="62">
        <f>E9*D9</f>
        <v>3763.2</v>
      </c>
      <c r="G9" s="71">
        <v>0</v>
      </c>
      <c r="H9" s="71">
        <v>3763.2</v>
      </c>
      <c r="I9" s="28"/>
      <c r="J9" s="12"/>
    </row>
    <row r="10" spans="1:10" s="10" customFormat="1" ht="60" customHeight="1">
      <c r="A10" s="31" t="s">
        <v>60</v>
      </c>
      <c r="B10" s="30" t="s">
        <v>40</v>
      </c>
      <c r="C10" s="27" t="s">
        <v>41</v>
      </c>
      <c r="D10" s="31">
        <v>447.5</v>
      </c>
      <c r="E10" s="59">
        <v>2.34</v>
      </c>
      <c r="F10" s="62">
        <f>E10*D10</f>
        <v>1047.1499999999999</v>
      </c>
      <c r="G10" s="71">
        <v>0</v>
      </c>
      <c r="H10" s="71">
        <v>1047.15</v>
      </c>
      <c r="I10" s="28"/>
      <c r="J10" s="65"/>
    </row>
    <row r="11" spans="1:10" s="10" customFormat="1" ht="45.75" customHeight="1">
      <c r="A11" s="31" t="s">
        <v>61</v>
      </c>
      <c r="B11" s="30" t="s">
        <v>64</v>
      </c>
      <c r="C11" s="27" t="s">
        <v>62</v>
      </c>
      <c r="D11" s="31">
        <v>3</v>
      </c>
      <c r="E11" s="59">
        <v>585</v>
      </c>
      <c r="F11" s="62">
        <f>E11*D11</f>
        <v>1755</v>
      </c>
      <c r="G11" s="71">
        <v>0</v>
      </c>
      <c r="H11" s="71">
        <v>1755</v>
      </c>
      <c r="I11" s="28"/>
      <c r="J11" s="12"/>
    </row>
    <row r="12" spans="1:10" s="10" customFormat="1" ht="29.25" customHeight="1">
      <c r="A12" s="53">
        <v>2</v>
      </c>
      <c r="B12" s="50" t="s">
        <v>27</v>
      </c>
      <c r="C12" s="51"/>
      <c r="D12" s="53"/>
      <c r="E12" s="60"/>
      <c r="F12" s="63"/>
      <c r="G12" s="63"/>
      <c r="H12" s="63"/>
      <c r="I12" s="63"/>
      <c r="J12" s="12"/>
    </row>
    <row r="13" spans="1:11" ht="28.5">
      <c r="A13" s="31" t="s">
        <v>29</v>
      </c>
      <c r="B13" s="30" t="s">
        <v>39</v>
      </c>
      <c r="C13" s="27" t="s">
        <v>22</v>
      </c>
      <c r="D13" s="31">
        <v>1118.74</v>
      </c>
      <c r="E13" s="59">
        <v>6.48</v>
      </c>
      <c r="F13" s="62">
        <f>E13*D13</f>
        <v>7249.435200000001</v>
      </c>
      <c r="G13" s="71">
        <v>5676.85</v>
      </c>
      <c r="H13" s="71">
        <v>1572.59</v>
      </c>
      <c r="I13" s="28"/>
      <c r="J13" s="3"/>
      <c r="K13" s="37"/>
    </row>
    <row r="14" spans="1:10" ht="14.25" customHeight="1">
      <c r="A14" s="53">
        <v>3</v>
      </c>
      <c r="B14" s="50" t="s">
        <v>28</v>
      </c>
      <c r="C14" s="51"/>
      <c r="D14" s="53"/>
      <c r="E14" s="60"/>
      <c r="F14" s="63"/>
      <c r="G14" s="63"/>
      <c r="H14" s="63"/>
      <c r="I14" s="63"/>
      <c r="J14" s="3"/>
    </row>
    <row r="15" spans="1:10" ht="37.5" customHeight="1">
      <c r="A15" s="31" t="s">
        <v>30</v>
      </c>
      <c r="B15" s="30" t="s">
        <v>58</v>
      </c>
      <c r="C15" s="27" t="s">
        <v>22</v>
      </c>
      <c r="D15" s="31">
        <v>22.9</v>
      </c>
      <c r="E15" s="64">
        <v>60</v>
      </c>
      <c r="F15" s="62">
        <f>D15*E15</f>
        <v>1374</v>
      </c>
      <c r="G15" s="71">
        <v>1374</v>
      </c>
      <c r="H15" s="71">
        <v>0</v>
      </c>
      <c r="I15" s="28"/>
      <c r="J15" s="66"/>
    </row>
    <row r="16" spans="1:10" ht="45.75" customHeight="1">
      <c r="A16" s="31" t="s">
        <v>59</v>
      </c>
      <c r="B16" s="30" t="s">
        <v>69</v>
      </c>
      <c r="C16" s="27" t="s">
        <v>21</v>
      </c>
      <c r="D16" s="31">
        <v>109</v>
      </c>
      <c r="E16" s="61">
        <v>455.87</v>
      </c>
      <c r="F16" s="62">
        <f>E16*D16</f>
        <v>49689.83</v>
      </c>
      <c r="G16" s="71">
        <v>49689.83</v>
      </c>
      <c r="H16" s="71">
        <v>0</v>
      </c>
      <c r="I16" s="28"/>
      <c r="J16" s="3"/>
    </row>
    <row r="17" spans="1:10" ht="43.5" customHeight="1">
      <c r="A17" s="31" t="s">
        <v>71</v>
      </c>
      <c r="B17" s="30" t="s">
        <v>68</v>
      </c>
      <c r="C17" s="27" t="s">
        <v>21</v>
      </c>
      <c r="D17" s="31">
        <v>11</v>
      </c>
      <c r="E17" s="61">
        <v>136.03</v>
      </c>
      <c r="F17" s="62">
        <f>E17*D17</f>
        <v>1496.33</v>
      </c>
      <c r="G17" s="71">
        <v>1496.33</v>
      </c>
      <c r="H17" s="71">
        <v>0</v>
      </c>
      <c r="I17" s="28"/>
      <c r="J17" s="3"/>
    </row>
    <row r="18" spans="1:10" ht="43.5" customHeight="1">
      <c r="A18" s="31" t="s">
        <v>72</v>
      </c>
      <c r="B18" s="30" t="s">
        <v>70</v>
      </c>
      <c r="C18" s="27" t="s">
        <v>21</v>
      </c>
      <c r="D18" s="31">
        <v>109</v>
      </c>
      <c r="E18" s="61">
        <v>652.45</v>
      </c>
      <c r="F18" s="62">
        <f>E18*D18</f>
        <v>71117.05</v>
      </c>
      <c r="G18" s="71">
        <v>71117.05</v>
      </c>
      <c r="H18" s="71">
        <v>0</v>
      </c>
      <c r="I18" s="28"/>
      <c r="J18" s="3"/>
    </row>
    <row r="19" spans="1:10" ht="14.25">
      <c r="A19" s="53">
        <v>4</v>
      </c>
      <c r="B19" s="50" t="s">
        <v>31</v>
      </c>
      <c r="C19" s="51"/>
      <c r="D19" s="53"/>
      <c r="E19" s="60"/>
      <c r="F19" s="63"/>
      <c r="G19" s="63"/>
      <c r="H19" s="63"/>
      <c r="I19" s="63"/>
      <c r="J19" s="3"/>
    </row>
    <row r="20" spans="1:10" ht="14.25">
      <c r="A20" s="31" t="s">
        <v>32</v>
      </c>
      <c r="B20" s="30" t="s">
        <v>24</v>
      </c>
      <c r="C20" s="27" t="s">
        <v>3</v>
      </c>
      <c r="D20" s="31">
        <v>3</v>
      </c>
      <c r="E20" s="59">
        <v>3353.2</v>
      </c>
      <c r="F20" s="62">
        <f>E20*D20</f>
        <v>10059.599999999999</v>
      </c>
      <c r="G20" s="71">
        <v>10059.6</v>
      </c>
      <c r="H20" s="71">
        <v>0</v>
      </c>
      <c r="I20" s="28"/>
      <c r="J20" s="3"/>
    </row>
    <row r="21" spans="1:11" ht="58.5" customHeight="1">
      <c r="A21" s="31" t="s">
        <v>33</v>
      </c>
      <c r="B21" s="30" t="s">
        <v>75</v>
      </c>
      <c r="C21" s="27" t="s">
        <v>3</v>
      </c>
      <c r="D21" s="31">
        <v>3</v>
      </c>
      <c r="E21" s="59">
        <v>848.86</v>
      </c>
      <c r="F21" s="62">
        <f>E21*D21</f>
        <v>2546.58</v>
      </c>
      <c r="G21" s="71">
        <v>2546.58</v>
      </c>
      <c r="H21" s="71">
        <v>0</v>
      </c>
      <c r="I21" s="28"/>
      <c r="J21" s="66"/>
      <c r="K21" s="37"/>
    </row>
    <row r="22" spans="1:10" ht="28.5">
      <c r="A22" s="31" t="s">
        <v>34</v>
      </c>
      <c r="B22" s="30" t="s">
        <v>55</v>
      </c>
      <c r="C22" s="27" t="s">
        <v>3</v>
      </c>
      <c r="D22" s="31">
        <v>3</v>
      </c>
      <c r="E22" s="59">
        <v>549</v>
      </c>
      <c r="F22" s="62">
        <f>E22*D22</f>
        <v>1647</v>
      </c>
      <c r="G22" s="71">
        <v>1647</v>
      </c>
      <c r="H22" s="71">
        <v>0</v>
      </c>
      <c r="I22" s="28"/>
      <c r="J22" s="3"/>
    </row>
    <row r="23" spans="1:10" ht="14.25">
      <c r="A23" s="53">
        <v>5</v>
      </c>
      <c r="B23" s="50" t="s">
        <v>73</v>
      </c>
      <c r="C23" s="51"/>
      <c r="D23" s="52"/>
      <c r="E23" s="60"/>
      <c r="F23" s="63">
        <f>SUM(F20:F22)</f>
        <v>14253.179999999998</v>
      </c>
      <c r="G23" s="63"/>
      <c r="H23" s="63"/>
      <c r="I23" s="63"/>
      <c r="J23" s="3"/>
    </row>
    <row r="24" spans="1:10" ht="69.75" customHeight="1">
      <c r="A24" s="31" t="s">
        <v>36</v>
      </c>
      <c r="B24" s="30" t="s">
        <v>76</v>
      </c>
      <c r="C24" s="27" t="s">
        <v>38</v>
      </c>
      <c r="D24" s="31">
        <v>13.5</v>
      </c>
      <c r="E24" s="59">
        <v>126.29</v>
      </c>
      <c r="F24" s="62">
        <f>E24*D24</f>
        <v>1704.9150000000002</v>
      </c>
      <c r="G24" s="71">
        <v>760.38</v>
      </c>
      <c r="H24" s="71">
        <v>944.54</v>
      </c>
      <c r="I24" s="28"/>
      <c r="J24" s="3"/>
    </row>
    <row r="25" spans="1:10" ht="14.25">
      <c r="A25" s="53">
        <v>6</v>
      </c>
      <c r="B25" s="50" t="s">
        <v>42</v>
      </c>
      <c r="C25" s="51"/>
      <c r="D25" s="53"/>
      <c r="E25" s="60"/>
      <c r="F25" s="63"/>
      <c r="G25" s="63"/>
      <c r="H25" s="63"/>
      <c r="I25" s="63"/>
      <c r="J25" s="3"/>
    </row>
    <row r="26" spans="1:10" ht="28.5" customHeight="1">
      <c r="A26" s="31" t="s">
        <v>43</v>
      </c>
      <c r="B26" s="30" t="s">
        <v>23</v>
      </c>
      <c r="C26" s="27" t="s">
        <v>22</v>
      </c>
      <c r="D26" s="31">
        <v>908.74</v>
      </c>
      <c r="E26" s="59">
        <v>4.91</v>
      </c>
      <c r="F26" s="62">
        <f>E26*D26</f>
        <v>4461.9134</v>
      </c>
      <c r="G26" s="71">
        <v>4461.91</v>
      </c>
      <c r="H26" s="71">
        <v>0</v>
      </c>
      <c r="I26" s="28"/>
      <c r="J26" s="3"/>
    </row>
    <row r="27" spans="1:10" ht="20.25" customHeight="1">
      <c r="A27" s="53">
        <v>7</v>
      </c>
      <c r="B27" s="50" t="s">
        <v>78</v>
      </c>
      <c r="C27" s="51"/>
      <c r="D27" s="52"/>
      <c r="E27" s="60"/>
      <c r="F27" s="63"/>
      <c r="G27" s="63"/>
      <c r="H27" s="63"/>
      <c r="I27" s="63"/>
      <c r="J27" s="3"/>
    </row>
    <row r="28" spans="1:10" ht="28.5" customHeight="1">
      <c r="A28" s="31" t="s">
        <v>79</v>
      </c>
      <c r="B28" s="70" t="s">
        <v>83</v>
      </c>
      <c r="C28" s="27" t="s">
        <v>22</v>
      </c>
      <c r="D28" s="31">
        <v>13.63</v>
      </c>
      <c r="E28" s="59">
        <v>1453.97</v>
      </c>
      <c r="F28" s="62">
        <f>E28*D28</f>
        <v>19817.611100000002</v>
      </c>
      <c r="G28" s="71">
        <v>19817.61</v>
      </c>
      <c r="H28" s="71">
        <v>0</v>
      </c>
      <c r="I28" s="28"/>
      <c r="J28" s="3"/>
    </row>
    <row r="29" spans="1:10" ht="18.75" customHeight="1">
      <c r="A29" s="53">
        <v>8</v>
      </c>
      <c r="B29" s="50" t="s">
        <v>56</v>
      </c>
      <c r="C29" s="51"/>
      <c r="D29" s="53"/>
      <c r="E29" s="60"/>
      <c r="F29" s="63"/>
      <c r="G29" s="63"/>
      <c r="H29" s="63"/>
      <c r="I29" s="63"/>
      <c r="J29" s="3"/>
    </row>
    <row r="30" spans="1:10" ht="60.75" customHeight="1">
      <c r="A30" s="31" t="s">
        <v>74</v>
      </c>
      <c r="B30" s="30" t="s">
        <v>65</v>
      </c>
      <c r="C30" s="27" t="s">
        <v>22</v>
      </c>
      <c r="D30" s="31">
        <v>3.96</v>
      </c>
      <c r="E30" s="59">
        <v>342.78</v>
      </c>
      <c r="F30" s="62">
        <f>E30*D30</f>
        <v>1357.4088</v>
      </c>
      <c r="G30" s="71">
        <v>1357.41</v>
      </c>
      <c r="H30" s="71">
        <v>0</v>
      </c>
      <c r="I30" s="28"/>
      <c r="J30" s="66"/>
    </row>
    <row r="31" spans="1:10" ht="40.5" customHeight="1">
      <c r="A31" s="31" t="s">
        <v>80</v>
      </c>
      <c r="B31" s="30" t="s">
        <v>86</v>
      </c>
      <c r="C31" s="27" t="s">
        <v>22</v>
      </c>
      <c r="D31" s="31">
        <v>3.96</v>
      </c>
      <c r="E31" s="67">
        <v>67.85</v>
      </c>
      <c r="F31" s="62">
        <f>E31*D31</f>
        <v>268.686</v>
      </c>
      <c r="G31" s="71">
        <v>268.69</v>
      </c>
      <c r="H31" s="71">
        <v>0</v>
      </c>
      <c r="I31" s="28"/>
      <c r="J31" s="66"/>
    </row>
    <row r="32" spans="1:10" ht="33" customHeight="1">
      <c r="A32" s="31" t="s">
        <v>81</v>
      </c>
      <c r="B32" s="30" t="s">
        <v>85</v>
      </c>
      <c r="C32" s="27" t="s">
        <v>22</v>
      </c>
      <c r="D32" s="31">
        <v>1</v>
      </c>
      <c r="E32" s="67">
        <v>26.02</v>
      </c>
      <c r="F32" s="62">
        <f>E32*D32</f>
        <v>26.02</v>
      </c>
      <c r="G32" s="71">
        <v>26.02</v>
      </c>
      <c r="H32" s="71">
        <v>0</v>
      </c>
      <c r="I32" s="28"/>
      <c r="J32" s="66"/>
    </row>
    <row r="33" spans="1:10" ht="29.25" customHeight="1">
      <c r="A33" s="31" t="s">
        <v>84</v>
      </c>
      <c r="B33" s="30" t="s">
        <v>66</v>
      </c>
      <c r="C33" s="27" t="s">
        <v>38</v>
      </c>
      <c r="D33" s="31">
        <v>16.2</v>
      </c>
      <c r="E33" s="67">
        <v>606.67</v>
      </c>
      <c r="F33" s="62">
        <f>E33*D33</f>
        <v>9828.053999999998</v>
      </c>
      <c r="G33" s="71">
        <v>9828.05</v>
      </c>
      <c r="H33" s="71">
        <v>0</v>
      </c>
      <c r="I33" s="28"/>
      <c r="J33" s="3"/>
    </row>
    <row r="34" spans="1:10" ht="43.5" customHeight="1">
      <c r="A34" s="31" t="s">
        <v>87</v>
      </c>
      <c r="B34" s="30" t="s">
        <v>67</v>
      </c>
      <c r="C34" s="27" t="s">
        <v>38</v>
      </c>
      <c r="D34" s="68">
        <v>12</v>
      </c>
      <c r="E34" s="69">
        <v>156.46</v>
      </c>
      <c r="F34" s="62">
        <f>E34*D34</f>
        <v>1877.52</v>
      </c>
      <c r="G34" s="71">
        <v>1877.52</v>
      </c>
      <c r="H34" s="71">
        <v>0</v>
      </c>
      <c r="I34" s="28"/>
      <c r="J34" s="66"/>
    </row>
    <row r="35" spans="1:10" ht="14.25">
      <c r="A35" s="53">
        <v>9</v>
      </c>
      <c r="B35" s="50" t="s">
        <v>35</v>
      </c>
      <c r="C35" s="51"/>
      <c r="D35" s="52"/>
      <c r="E35" s="60"/>
      <c r="F35" s="63"/>
      <c r="G35" s="63"/>
      <c r="H35" s="63"/>
      <c r="I35" s="63"/>
      <c r="J35" s="3"/>
    </row>
    <row r="36" spans="1:10" ht="14.25">
      <c r="A36" s="31" t="s">
        <v>82</v>
      </c>
      <c r="B36" s="30" t="s">
        <v>37</v>
      </c>
      <c r="C36" s="27" t="s">
        <v>38</v>
      </c>
      <c r="D36" s="31">
        <v>447.5</v>
      </c>
      <c r="E36" s="59">
        <v>11.27</v>
      </c>
      <c r="F36" s="62">
        <f>E36*D36</f>
        <v>5043.325</v>
      </c>
      <c r="G36" s="71">
        <v>2517.13</v>
      </c>
      <c r="H36" s="71">
        <v>2526.2</v>
      </c>
      <c r="I36" s="28"/>
      <c r="J36" s="3"/>
    </row>
    <row r="37" spans="1:10" ht="15.75" customHeight="1" thickBot="1">
      <c r="A37" s="76" t="s">
        <v>0</v>
      </c>
      <c r="B37" s="77"/>
      <c r="C37" s="77"/>
      <c r="D37" s="77"/>
      <c r="E37" s="78"/>
      <c r="F37" s="73"/>
      <c r="G37" s="72">
        <f>SUM(G13:G36)</f>
        <v>184521.96</v>
      </c>
      <c r="H37" s="73">
        <f>SUM(H8:H36)</f>
        <v>11608.68</v>
      </c>
      <c r="I37" s="29">
        <f>SUM(I13:I36)</f>
        <v>0</v>
      </c>
      <c r="J37" s="5"/>
    </row>
    <row r="38" spans="1:12" ht="15" thickBot="1">
      <c r="A38" s="79"/>
      <c r="B38" s="80"/>
      <c r="C38" s="80"/>
      <c r="D38" s="81"/>
      <c r="E38" s="82" t="s">
        <v>19</v>
      </c>
      <c r="F38" s="82"/>
      <c r="G38" s="83">
        <f>G37+H37+I37</f>
        <v>196130.63999999998</v>
      </c>
      <c r="H38" s="84"/>
      <c r="I38" s="85"/>
      <c r="J38" s="7"/>
      <c r="K38" s="7"/>
      <c r="L38" s="9"/>
    </row>
    <row r="39" spans="1:12" ht="34.5" customHeight="1">
      <c r="A39" s="17"/>
      <c r="B39" s="17"/>
      <c r="C39" s="17"/>
      <c r="D39" s="17"/>
      <c r="E39" s="18"/>
      <c r="F39" s="18"/>
      <c r="G39" s="19"/>
      <c r="H39" s="19"/>
      <c r="I39" s="19"/>
      <c r="J39" s="7"/>
      <c r="K39" s="7"/>
      <c r="L39" s="9"/>
    </row>
    <row r="40" spans="2:8" ht="48.75" customHeight="1" thickBot="1">
      <c r="B40" s="13"/>
      <c r="G40" s="86"/>
      <c r="H40" s="86"/>
    </row>
    <row r="41" spans="2:8" ht="13.5" thickTop="1">
      <c r="B41" s="1" t="s">
        <v>15</v>
      </c>
      <c r="G41" s="75" t="s">
        <v>45</v>
      </c>
      <c r="H41" s="75"/>
    </row>
    <row r="42" spans="1:12" ht="14.25">
      <c r="A42" s="6"/>
      <c r="B42" s="38" t="s">
        <v>47</v>
      </c>
      <c r="C42" s="6"/>
      <c r="D42" s="7"/>
      <c r="E42" s="7"/>
      <c r="F42" s="7"/>
      <c r="G42" s="74" t="s">
        <v>46</v>
      </c>
      <c r="H42" s="74"/>
      <c r="I42" s="8"/>
      <c r="J42" s="7"/>
      <c r="K42" s="7"/>
      <c r="L42" s="9"/>
    </row>
    <row r="43" spans="2:8" ht="13.5" thickBot="1">
      <c r="B43" s="15" t="s">
        <v>48</v>
      </c>
      <c r="G43" s="86" t="s">
        <v>57</v>
      </c>
      <c r="H43" s="86"/>
    </row>
    <row r="44" spans="1:12" ht="30" customHeight="1" thickTop="1">
      <c r="A44" s="6"/>
      <c r="B44" s="16"/>
      <c r="C44" s="1"/>
      <c r="D44" s="7"/>
      <c r="E44" s="7"/>
      <c r="F44" s="7"/>
      <c r="G44" s="75"/>
      <c r="H44" s="75"/>
      <c r="I44" s="8"/>
      <c r="J44" s="7"/>
      <c r="K44" s="7"/>
      <c r="L44" s="9"/>
    </row>
    <row r="45" spans="1:12" ht="12.75">
      <c r="A45" s="4"/>
      <c r="B45" s="4"/>
      <c r="C45" s="4"/>
      <c r="D45" s="9"/>
      <c r="E45" s="9"/>
      <c r="F45" s="9"/>
      <c r="G45" s="74"/>
      <c r="H45" s="74"/>
      <c r="I45" s="9"/>
      <c r="J45" s="9"/>
      <c r="K45" s="9"/>
      <c r="L45" s="9"/>
    </row>
    <row r="46" spans="4:12" ht="12.75">
      <c r="D46" s="9"/>
      <c r="E46" s="9"/>
      <c r="F46" s="9"/>
      <c r="G46" s="9"/>
      <c r="H46" s="9"/>
      <c r="I46" s="9"/>
      <c r="J46" s="9"/>
      <c r="K46" s="9"/>
      <c r="L46" s="9"/>
    </row>
    <row r="47" spans="2:12" ht="12.75">
      <c r="B47" s="14"/>
      <c r="D47" s="9"/>
      <c r="E47" s="9"/>
      <c r="F47" s="9"/>
      <c r="G47" s="9"/>
      <c r="H47" s="9"/>
      <c r="I47" s="9"/>
      <c r="J47" s="9"/>
      <c r="K47" s="9"/>
      <c r="L47" s="9"/>
    </row>
  </sheetData>
  <sheetProtection/>
  <mergeCells count="26">
    <mergeCell ref="D3:H3"/>
    <mergeCell ref="A1:B1"/>
    <mergeCell ref="A2:B2"/>
    <mergeCell ref="A3:B3"/>
    <mergeCell ref="I1:I3"/>
    <mergeCell ref="C1:H1"/>
    <mergeCell ref="D2:H2"/>
    <mergeCell ref="A6:A7"/>
    <mergeCell ref="B6:B7"/>
    <mergeCell ref="F6:F7"/>
    <mergeCell ref="G6:I6"/>
    <mergeCell ref="E5:F5"/>
    <mergeCell ref="E6:E7"/>
    <mergeCell ref="C6:C7"/>
    <mergeCell ref="D6:D7"/>
    <mergeCell ref="G5:I5"/>
    <mergeCell ref="G45:H45"/>
    <mergeCell ref="G44:H44"/>
    <mergeCell ref="A37:E37"/>
    <mergeCell ref="A38:D38"/>
    <mergeCell ref="E38:F38"/>
    <mergeCell ref="G38:I38"/>
    <mergeCell ref="G43:H43"/>
    <mergeCell ref="G40:H40"/>
    <mergeCell ref="G41:H41"/>
    <mergeCell ref="G42:H42"/>
  </mergeCells>
  <printOptions horizontalCentered="1" verticalCentered="1"/>
  <pageMargins left="0.56" right="0.5" top="0.37" bottom="0.52" header="0" footer="0.41"/>
  <pageSetup fitToHeight="0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9" t="s">
        <v>49</v>
      </c>
      <c r="C1" s="40"/>
      <c r="D1" s="45"/>
      <c r="E1" s="45"/>
    </row>
    <row r="2" spans="2:5" ht="12.75">
      <c r="B2" s="39" t="s">
        <v>50</v>
      </c>
      <c r="C2" s="40"/>
      <c r="D2" s="45"/>
      <c r="E2" s="45"/>
    </row>
    <row r="3" spans="2:5" ht="12.75">
      <c r="B3" s="41"/>
      <c r="C3" s="41"/>
      <c r="D3" s="46"/>
      <c r="E3" s="46"/>
    </row>
    <row r="4" spans="2:5" ht="38.25">
      <c r="B4" s="42" t="s">
        <v>51</v>
      </c>
      <c r="C4" s="41"/>
      <c r="D4" s="46"/>
      <c r="E4" s="46"/>
    </row>
    <row r="5" spans="2:5" ht="12.75">
      <c r="B5" s="41"/>
      <c r="C5" s="41"/>
      <c r="D5" s="46"/>
      <c r="E5" s="46"/>
    </row>
    <row r="6" spans="2:5" ht="25.5">
      <c r="B6" s="39" t="s">
        <v>52</v>
      </c>
      <c r="C6" s="40"/>
      <c r="D6" s="45"/>
      <c r="E6" s="47" t="s">
        <v>53</v>
      </c>
    </row>
    <row r="7" spans="2:5" ht="13.5" thickBot="1">
      <c r="B7" s="41"/>
      <c r="C7" s="41"/>
      <c r="D7" s="46"/>
      <c r="E7" s="46"/>
    </row>
    <row r="8" spans="2:5" ht="39" thickBot="1">
      <c r="B8" s="43" t="s">
        <v>54</v>
      </c>
      <c r="C8" s="44"/>
      <c r="D8" s="48"/>
      <c r="E8" s="49">
        <v>32</v>
      </c>
    </row>
    <row r="9" spans="2:5" ht="12.75">
      <c r="B9" s="41"/>
      <c r="C9" s="41"/>
      <c r="D9" s="46"/>
      <c r="E9" s="4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estag-eng-02</cp:lastModifiedBy>
  <cp:lastPrinted>2022-05-12T16:12:15Z</cp:lastPrinted>
  <dcterms:created xsi:type="dcterms:W3CDTF">1999-02-01T16:53:28Z</dcterms:created>
  <dcterms:modified xsi:type="dcterms:W3CDTF">2022-05-12T16:12:19Z</dcterms:modified>
  <cp:category/>
  <cp:version/>
  <cp:contentType/>
  <cp:contentStatus/>
</cp:coreProperties>
</file>